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6" yWindow="356" windowWidth="23282" windowHeight="10066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54" i="1" l="1"/>
  <c r="E49" i="1"/>
  <c r="E54" i="1" s="1"/>
  <c r="C49" i="1"/>
  <c r="C35" i="1"/>
  <c r="E29" i="1"/>
  <c r="E32" i="1" s="1"/>
  <c r="B29" i="1"/>
  <c r="B28" i="1"/>
  <c r="C15" i="1" s="1"/>
  <c r="E26" i="1"/>
  <c r="C25" i="1"/>
  <c r="C24" i="1"/>
  <c r="C26" i="1" s="1"/>
  <c r="E20" i="1"/>
  <c r="E36" i="1" s="1"/>
  <c r="E19" i="1"/>
  <c r="C17" i="1"/>
  <c r="C16" i="1"/>
  <c r="E11" i="1"/>
  <c r="C11" i="1"/>
  <c r="C10" i="1"/>
  <c r="C9" i="1"/>
  <c r="C7" i="1"/>
  <c r="C19" i="1" l="1"/>
  <c r="C20" i="1" s="1"/>
  <c r="C36" i="1" s="1"/>
  <c r="C37" i="1" s="1"/>
  <c r="C29" i="1"/>
  <c r="C32" i="1" s="1"/>
</calcChain>
</file>

<file path=xl/sharedStrings.xml><?xml version="1.0" encoding="utf-8"?>
<sst xmlns="http://schemas.openxmlformats.org/spreadsheetml/2006/main" count="37" uniqueCount="36">
  <si>
    <t>INCOME &amp; EXPENDITURE ACCOUNT</t>
  </si>
  <si>
    <t xml:space="preserve">FOR THE YEAR ENDED 30 APRIL 2023 </t>
  </si>
  <si>
    <t>£</t>
  </si>
  <si>
    <t xml:space="preserve">INCOME </t>
  </si>
  <si>
    <t>Team Fees</t>
  </si>
  <si>
    <t>ECF game fees</t>
  </si>
  <si>
    <t>Tournament Entries</t>
  </si>
  <si>
    <t>Bank Interest</t>
  </si>
  <si>
    <t>EXPENDITURE</t>
  </si>
  <si>
    <t>Stationery and Expenses</t>
  </si>
  <si>
    <t>Trophies/Engraving</t>
  </si>
  <si>
    <t>Rent for meetings</t>
  </si>
  <si>
    <t>Website</t>
  </si>
  <si>
    <t>DEFICIT</t>
  </si>
  <si>
    <t>BALANCE SHEET at 30th April 2023</t>
  </si>
  <si>
    <t>Cash at Bank</t>
  </si>
  <si>
    <t>Barclays Community Account</t>
  </si>
  <si>
    <t>Barclays Saver Account</t>
  </si>
  <si>
    <t xml:space="preserve">Creditors  </t>
  </si>
  <si>
    <t>Engraving, trophies and prizes</t>
  </si>
  <si>
    <t>Web hosting</t>
  </si>
  <si>
    <t>NET ASSETS</t>
  </si>
  <si>
    <t>REPRESENTED BY</t>
  </si>
  <si>
    <t>Accumulated Fund, carried forward</t>
  </si>
  <si>
    <t>Surplus/Deficit for the year</t>
  </si>
  <si>
    <t>Prepared by  Honorary Treasurer</t>
  </si>
  <si>
    <t>_ _ _ _ _ _ _ _ _ _ _ _ _ _ _ _</t>
  </si>
  <si>
    <t xml:space="preserve">Audited by Honorary Auditor and found to </t>
  </si>
  <si>
    <t>be correct</t>
  </si>
  <si>
    <t xml:space="preserve">_ _ _ _ _ _ _ _ _ _ _ _ _ _ _ _ </t>
  </si>
  <si>
    <t>Memo Accruals</t>
  </si>
  <si>
    <t>Trophy engraving</t>
  </si>
  <si>
    <t>Trophies</t>
  </si>
  <si>
    <t>Small prizes for supwinners</t>
  </si>
  <si>
    <t>website hosting</t>
  </si>
  <si>
    <t>WOLVERHAMPTON &amp; DISTRICT CHESS LEAGUE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</si>
</sst>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37" fontId="2" fillId="0" borderId="0" xfId="0" applyNumberFormat="1" applyFont="1"/>
    <xf numFmtId="0" fontId="1" fillId="2" borderId="1" xfId="0" applyFont="1" applyFill="1" applyBorder="1"/>
    <xf numFmtId="0" fontId="1" fillId="0" borderId="0" xfId="0" applyFont="1" applyFill="1" applyBorder="1"/>
    <xf numFmtId="37" fontId="2" fillId="0" borderId="0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37" fontId="3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3" fillId="0" borderId="0" xfId="0" applyFont="1"/>
    <xf numFmtId="37" fontId="5" fillId="0" borderId="0" xfId="0" applyNumberFormat="1" applyFont="1"/>
    <xf numFmtId="37" fontId="5" fillId="0" borderId="2" xfId="0" applyNumberFormat="1" applyFont="1" applyBorder="1"/>
    <xf numFmtId="37" fontId="6" fillId="0" borderId="2" xfId="0" applyNumberFormat="1" applyFont="1" applyBorder="1"/>
    <xf numFmtId="37" fontId="6" fillId="0" borderId="0" xfId="0" applyNumberFormat="1" applyFont="1"/>
    <xf numFmtId="37" fontId="3" fillId="0" borderId="0" xfId="0" applyNumberFormat="1" applyFont="1"/>
    <xf numFmtId="37" fontId="5" fillId="0" borderId="3" xfId="0" applyNumberFormat="1" applyFont="1" applyBorder="1"/>
    <xf numFmtId="37" fontId="6" fillId="0" borderId="3" xfId="0" applyNumberFormat="1" applyFont="1" applyBorder="1"/>
    <xf numFmtId="37" fontId="3" fillId="0" borderId="4" xfId="0" applyNumberFormat="1" applyFont="1" applyBorder="1"/>
    <xf numFmtId="37" fontId="2" fillId="0" borderId="4" xfId="0" applyNumberFormat="1" applyFont="1" applyBorder="1"/>
    <xf numFmtId="37" fontId="5" fillId="0" borderId="5" xfId="0" applyNumberFormat="1" applyFont="1" applyBorder="1"/>
    <xf numFmtId="37" fontId="6" fillId="0" borderId="5" xfId="0" applyNumberFormat="1" applyFont="1" applyBorder="1"/>
    <xf numFmtId="37" fontId="5" fillId="0" borderId="0" xfId="0" applyNumberFormat="1" applyFont="1" applyBorder="1"/>
    <xf numFmtId="37" fontId="6" fillId="0" borderId="0" xfId="0" applyNumberFormat="1" applyFont="1" applyBorder="1"/>
    <xf numFmtId="0" fontId="4" fillId="0" borderId="5" xfId="0" applyFont="1" applyBorder="1"/>
    <xf numFmtId="37" fontId="3" fillId="0" borderId="2" xfId="0" applyNumberFormat="1" applyFont="1" applyBorder="1"/>
    <xf numFmtId="37" fontId="2" fillId="0" borderId="2" xfId="0" applyNumberFormat="1" applyFont="1" applyBorder="1"/>
    <xf numFmtId="37" fontId="4" fillId="0" borderId="0" xfId="0" applyNumberFormat="1" applyFont="1"/>
    <xf numFmtId="3" fontId="4" fillId="0" borderId="0" xfId="0" applyNumberFormat="1" applyFont="1"/>
    <xf numFmtId="3" fontId="6" fillId="0" borderId="0" xfId="0" applyNumberFormat="1" applyFont="1"/>
    <xf numFmtId="3" fontId="6" fillId="0" borderId="2" xfId="0" applyNumberFormat="1" applyFont="1" applyBorder="1"/>
    <xf numFmtId="0" fontId="1" fillId="0" borderId="0" xfId="0" applyFont="1" applyFill="1"/>
    <xf numFmtId="0" fontId="2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DCL%20accounts%202023%206may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s22-23"/>
      <sheetName val="community ac"/>
      <sheetName val="Bus Prem ac"/>
      <sheetName val="accounts 18-19-20"/>
    </sheetNames>
    <sheetDataSet>
      <sheetData sheetId="0"/>
      <sheetData sheetId="1">
        <row r="77">
          <cell r="G77">
            <v>102.56</v>
          </cell>
        </row>
        <row r="79">
          <cell r="U79">
            <v>-60</v>
          </cell>
        </row>
        <row r="82">
          <cell r="K82">
            <v>51</v>
          </cell>
          <cell r="S82">
            <v>-85</v>
          </cell>
        </row>
      </sheetData>
      <sheetData sheetId="2">
        <row r="33">
          <cell r="G33">
            <v>1764.92</v>
          </cell>
        </row>
        <row r="35">
          <cell r="I35">
            <v>300</v>
          </cell>
          <cell r="K35">
            <v>3.64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16" workbookViewId="0">
      <selection activeCell="A8" sqref="A8"/>
    </sheetView>
  </sheetViews>
  <sheetFormatPr defaultRowHeight="18.55" x14ac:dyDescent="0.3"/>
  <cols>
    <col min="1" max="1" width="29.796875" customWidth="1"/>
    <col min="3" max="3" width="8.796875" style="37"/>
    <col min="4" max="4" width="7.09765625" customWidth="1"/>
  </cols>
  <sheetData>
    <row r="1" spans="1:5" x14ac:dyDescent="0.3">
      <c r="A1" s="32" t="s">
        <v>35</v>
      </c>
      <c r="B1" s="32"/>
      <c r="C1" s="1"/>
      <c r="D1" s="1"/>
      <c r="E1" s="1"/>
    </row>
    <row r="2" spans="1:5" x14ac:dyDescent="0.3">
      <c r="A2" s="2" t="s">
        <v>0</v>
      </c>
      <c r="B2" s="3"/>
      <c r="C2" s="33"/>
      <c r="D2" s="3"/>
      <c r="E2" s="4"/>
    </row>
    <row r="3" spans="1:5" x14ac:dyDescent="0.3">
      <c r="A3" s="2" t="s">
        <v>1</v>
      </c>
      <c r="B3" s="5"/>
      <c r="C3" s="34"/>
      <c r="D3" s="6"/>
      <c r="E3" s="1"/>
    </row>
    <row r="4" spans="1:5" x14ac:dyDescent="0.3">
      <c r="A4" s="7"/>
      <c r="B4" s="7"/>
      <c r="C4" s="34">
        <v>2023</v>
      </c>
      <c r="D4" s="6"/>
      <c r="E4" s="8">
        <v>2022</v>
      </c>
    </row>
    <row r="5" spans="1:5" x14ac:dyDescent="0.3">
      <c r="A5" s="7"/>
      <c r="B5" s="7"/>
      <c r="C5" s="10" t="s">
        <v>2</v>
      </c>
      <c r="D5" s="9"/>
      <c r="E5" s="10" t="s">
        <v>2</v>
      </c>
    </row>
    <row r="6" spans="1:5" x14ac:dyDescent="0.3">
      <c r="A6" s="5" t="s">
        <v>3</v>
      </c>
      <c r="B6" s="5"/>
      <c r="C6" s="35"/>
      <c r="D6" s="11"/>
      <c r="E6" s="1"/>
    </row>
    <row r="7" spans="1:5" x14ac:dyDescent="0.3">
      <c r="A7" s="7" t="s">
        <v>4</v>
      </c>
      <c r="B7" s="5"/>
      <c r="C7" s="15">
        <f>+'[1]Bus Prem ac'!I35</f>
        <v>300</v>
      </c>
      <c r="D7" s="12"/>
      <c r="E7" s="7">
        <v>0</v>
      </c>
    </row>
    <row r="8" spans="1:5" x14ac:dyDescent="0.3">
      <c r="A8" s="7" t="s">
        <v>5</v>
      </c>
      <c r="B8" s="7"/>
      <c r="C8" s="15"/>
      <c r="D8" s="12"/>
      <c r="E8" s="7"/>
    </row>
    <row r="9" spans="1:5" x14ac:dyDescent="0.3">
      <c r="A9" s="7" t="s">
        <v>6</v>
      </c>
      <c r="B9" s="7"/>
      <c r="C9" s="15">
        <f>+'[1]community ac'!K82</f>
        <v>51</v>
      </c>
      <c r="D9" s="12"/>
      <c r="E9" s="7">
        <v>0</v>
      </c>
    </row>
    <row r="10" spans="1:5" x14ac:dyDescent="0.3">
      <c r="A10" s="7" t="s">
        <v>7</v>
      </c>
      <c r="B10" s="7"/>
      <c r="C10" s="15">
        <f>+'[1]Bus Prem ac'!K35-1</f>
        <v>2.64</v>
      </c>
      <c r="D10" s="12"/>
      <c r="E10" s="7">
        <v>0</v>
      </c>
    </row>
    <row r="11" spans="1:5" ht="19.25" thickBot="1" x14ac:dyDescent="0.35">
      <c r="A11" s="5"/>
      <c r="B11" s="5"/>
      <c r="C11" s="14">
        <f>SUM(C7:C10)</f>
        <v>353.64</v>
      </c>
      <c r="D11" s="13"/>
      <c r="E11" s="14">
        <f>SUM(E7:E10)</f>
        <v>0</v>
      </c>
    </row>
    <row r="12" spans="1:5" x14ac:dyDescent="0.3">
      <c r="A12" s="7"/>
      <c r="B12" s="7"/>
      <c r="C12" s="15"/>
      <c r="D12" s="12"/>
      <c r="E12" s="15"/>
    </row>
    <row r="13" spans="1:5" x14ac:dyDescent="0.3">
      <c r="A13" s="5" t="s">
        <v>8</v>
      </c>
      <c r="B13" s="5"/>
      <c r="C13" s="1"/>
      <c r="D13" s="16"/>
      <c r="E13" s="1"/>
    </row>
    <row r="14" spans="1:5" x14ac:dyDescent="0.3">
      <c r="A14" s="7" t="s">
        <v>9</v>
      </c>
      <c r="B14" s="7"/>
      <c r="C14" s="15"/>
      <c r="D14" s="12"/>
      <c r="E14" s="15"/>
    </row>
    <row r="15" spans="1:5" x14ac:dyDescent="0.3">
      <c r="A15" s="7" t="s">
        <v>10</v>
      </c>
      <c r="B15" s="7"/>
      <c r="C15" s="15">
        <f>+'[1]community ac'!S82+75+B28</f>
        <v>-169</v>
      </c>
      <c r="D15" s="12"/>
      <c r="E15" s="15">
        <v>-75</v>
      </c>
    </row>
    <row r="16" spans="1:5" x14ac:dyDescent="0.3">
      <c r="A16" s="7" t="s">
        <v>11</v>
      </c>
      <c r="B16" s="7"/>
      <c r="C16" s="15">
        <f>+'[1]community ac'!U79</f>
        <v>-60</v>
      </c>
      <c r="D16" s="12"/>
      <c r="E16" s="15">
        <v>-108</v>
      </c>
    </row>
    <row r="17" spans="1:5" x14ac:dyDescent="0.3">
      <c r="A17" s="7" t="s">
        <v>12</v>
      </c>
      <c r="B17" s="7"/>
      <c r="C17" s="15">
        <f>+C52</f>
        <v>-145</v>
      </c>
      <c r="D17" s="12"/>
      <c r="E17" s="15">
        <v>0</v>
      </c>
    </row>
    <row r="18" spans="1:5" x14ac:dyDescent="0.3">
      <c r="A18" s="7"/>
      <c r="B18" s="7"/>
      <c r="C18" s="15"/>
      <c r="D18" s="12"/>
      <c r="E18" s="15"/>
    </row>
    <row r="19" spans="1:5" x14ac:dyDescent="0.3">
      <c r="A19" s="7"/>
      <c r="B19" s="7"/>
      <c r="C19" s="18">
        <f>+C17+C16+C15</f>
        <v>-374</v>
      </c>
      <c r="D19" s="17"/>
      <c r="E19" s="18">
        <f>SUM(E14:E18)</f>
        <v>-183</v>
      </c>
    </row>
    <row r="20" spans="1:5" ht="19.25" thickBot="1" x14ac:dyDescent="0.35">
      <c r="A20" s="5" t="s">
        <v>13</v>
      </c>
      <c r="B20" s="7"/>
      <c r="C20" s="20">
        <f>+C19+C11</f>
        <v>-20.360000000000014</v>
      </c>
      <c r="D20" s="19"/>
      <c r="E20" s="20">
        <f>+E19+E11</f>
        <v>-183</v>
      </c>
    </row>
    <row r="21" spans="1:5" ht="19.25" thickTop="1" x14ac:dyDescent="0.3">
      <c r="A21" s="7"/>
      <c r="B21" s="7"/>
      <c r="C21" s="15"/>
      <c r="D21" s="12"/>
      <c r="E21" s="15"/>
    </row>
    <row r="22" spans="1:5" x14ac:dyDescent="0.3">
      <c r="A22" s="2" t="s">
        <v>14</v>
      </c>
      <c r="B22" s="7"/>
      <c r="C22" s="15"/>
      <c r="D22" s="12"/>
      <c r="E22" s="15"/>
    </row>
    <row r="23" spans="1:5" x14ac:dyDescent="0.3">
      <c r="A23" s="5" t="s">
        <v>15</v>
      </c>
      <c r="B23" s="7"/>
      <c r="C23" s="15"/>
      <c r="D23" s="12"/>
      <c r="E23" s="15"/>
    </row>
    <row r="24" spans="1:5" x14ac:dyDescent="0.3">
      <c r="A24" s="7" t="s">
        <v>16</v>
      </c>
      <c r="B24" s="7"/>
      <c r="C24" s="15">
        <f>+'[1]community ac'!G77</f>
        <v>102.56</v>
      </c>
      <c r="D24" s="12"/>
      <c r="E24" s="15">
        <v>145</v>
      </c>
    </row>
    <row r="25" spans="1:5" x14ac:dyDescent="0.3">
      <c r="A25" s="7" t="s">
        <v>17</v>
      </c>
      <c r="B25" s="7"/>
      <c r="C25" s="22">
        <f>+'[1]Bus Prem ac'!G33</f>
        <v>1764.92</v>
      </c>
      <c r="D25" s="21"/>
      <c r="E25" s="22">
        <v>1513</v>
      </c>
    </row>
    <row r="26" spans="1:5" x14ac:dyDescent="0.3">
      <c r="A26" s="7"/>
      <c r="B26" s="7"/>
      <c r="C26" s="24">
        <f t="shared" ref="C26" si="0">+C25+C24</f>
        <v>1867.48</v>
      </c>
      <c r="D26" s="23"/>
      <c r="E26" s="24">
        <f>+E25+E24</f>
        <v>1658</v>
      </c>
    </row>
    <row r="27" spans="1:5" x14ac:dyDescent="0.3">
      <c r="A27" s="5" t="s">
        <v>18</v>
      </c>
      <c r="B27" s="7"/>
      <c r="C27" s="15"/>
      <c r="D27" s="12"/>
    </row>
    <row r="28" spans="1:5" x14ac:dyDescent="0.3">
      <c r="A28" s="7" t="s">
        <v>19</v>
      </c>
      <c r="B28" s="7">
        <f>-117-32+-10</f>
        <v>-159</v>
      </c>
      <c r="C28" s="15"/>
      <c r="D28" s="15">
        <v>-75</v>
      </c>
    </row>
    <row r="29" spans="1:5" x14ac:dyDescent="0.3">
      <c r="A29" s="7" t="s">
        <v>20</v>
      </c>
      <c r="B29" s="25">
        <f>+C52</f>
        <v>-145</v>
      </c>
      <c r="C29" s="15">
        <f>+B29+B28</f>
        <v>-304</v>
      </c>
      <c r="D29" s="21">
        <v>0</v>
      </c>
      <c r="E29" s="15">
        <f>+D29+D28</f>
        <v>-75</v>
      </c>
    </row>
    <row r="30" spans="1:5" x14ac:dyDescent="0.3">
      <c r="A30" s="5"/>
      <c r="B30" s="7"/>
      <c r="C30" s="15"/>
      <c r="D30" s="12"/>
      <c r="E30" s="15"/>
    </row>
    <row r="31" spans="1:5" x14ac:dyDescent="0.3">
      <c r="A31" s="5"/>
      <c r="B31" s="7"/>
      <c r="C31" s="15"/>
      <c r="D31" s="12"/>
      <c r="E31" s="15"/>
    </row>
    <row r="32" spans="1:5" ht="19.25" thickBot="1" x14ac:dyDescent="0.35">
      <c r="A32" s="5" t="s">
        <v>21</v>
      </c>
      <c r="B32" s="5"/>
      <c r="C32" s="27">
        <f>+C29+C26</f>
        <v>1563.48</v>
      </c>
      <c r="D32" s="26"/>
      <c r="E32" s="27">
        <f>+E29+E26</f>
        <v>1583</v>
      </c>
    </row>
    <row r="33" spans="1:5" x14ac:dyDescent="0.3">
      <c r="A33" s="5"/>
      <c r="B33" s="5"/>
      <c r="C33" s="1"/>
      <c r="D33" s="16"/>
      <c r="E33" s="15"/>
    </row>
    <row r="34" spans="1:5" x14ac:dyDescent="0.3">
      <c r="A34" s="5" t="s">
        <v>22</v>
      </c>
      <c r="B34" s="5"/>
      <c r="C34" s="1"/>
      <c r="D34" s="16"/>
      <c r="E34" s="15"/>
    </row>
    <row r="35" spans="1:5" x14ac:dyDescent="0.3">
      <c r="A35" s="7" t="s">
        <v>23</v>
      </c>
      <c r="B35" s="7"/>
      <c r="C35" s="15">
        <f>+E37</f>
        <v>1583</v>
      </c>
      <c r="D35" s="12"/>
      <c r="E35" s="15">
        <v>1765</v>
      </c>
    </row>
    <row r="36" spans="1:5" x14ac:dyDescent="0.3">
      <c r="A36" s="7" t="s">
        <v>24</v>
      </c>
      <c r="B36" s="7"/>
      <c r="C36" s="15">
        <f>+C20</f>
        <v>-20.360000000000014</v>
      </c>
      <c r="D36" s="12"/>
      <c r="E36" s="15">
        <f>+E20</f>
        <v>-183</v>
      </c>
    </row>
    <row r="37" spans="1:5" ht="19.25" thickBot="1" x14ac:dyDescent="0.35">
      <c r="A37" s="7"/>
      <c r="B37" s="7"/>
      <c r="C37" s="27">
        <f>+C36+C35</f>
        <v>1562.6399999999999</v>
      </c>
      <c r="D37" s="26"/>
      <c r="E37" s="27">
        <v>1583</v>
      </c>
    </row>
    <row r="38" spans="1:5" x14ac:dyDescent="0.3">
      <c r="A38" s="7"/>
      <c r="B38" s="7"/>
      <c r="C38" s="15"/>
      <c r="D38" s="28"/>
      <c r="E38" s="15"/>
    </row>
    <row r="39" spans="1:5" x14ac:dyDescent="0.3">
      <c r="A39" s="7" t="s">
        <v>25</v>
      </c>
      <c r="B39" s="7"/>
      <c r="C39" s="36"/>
      <c r="D39" s="7"/>
      <c r="E39" s="7"/>
    </row>
    <row r="40" spans="1:5" x14ac:dyDescent="0.3">
      <c r="A40" s="7"/>
      <c r="B40" s="7"/>
      <c r="C40" s="30" t="s">
        <v>26</v>
      </c>
      <c r="D40" s="29"/>
      <c r="E40" s="29"/>
    </row>
    <row r="41" spans="1:5" x14ac:dyDescent="0.3">
      <c r="A41" s="7"/>
      <c r="B41" s="7"/>
      <c r="C41" s="36"/>
      <c r="D41" s="7"/>
      <c r="E41" s="7"/>
    </row>
    <row r="42" spans="1:5" x14ac:dyDescent="0.3">
      <c r="A42" s="7"/>
      <c r="B42" s="7"/>
      <c r="C42" s="36"/>
      <c r="D42" s="7"/>
      <c r="E42" s="7"/>
    </row>
    <row r="43" spans="1:5" x14ac:dyDescent="0.3">
      <c r="A43" s="7" t="s">
        <v>27</v>
      </c>
      <c r="B43" s="7"/>
      <c r="C43" s="30"/>
      <c r="D43" s="29"/>
      <c r="E43" s="29"/>
    </row>
    <row r="44" spans="1:5" x14ac:dyDescent="0.3">
      <c r="A44" s="7" t="s">
        <v>28</v>
      </c>
      <c r="B44" s="7"/>
      <c r="C44" s="36"/>
      <c r="D44" s="7"/>
      <c r="E44" s="7"/>
    </row>
    <row r="45" spans="1:5" x14ac:dyDescent="0.3">
      <c r="A45" s="7"/>
      <c r="B45" s="7"/>
      <c r="C45" s="30" t="s">
        <v>29</v>
      </c>
      <c r="D45" s="29"/>
      <c r="E45" s="29"/>
    </row>
    <row r="46" spans="1:5" x14ac:dyDescent="0.3">
      <c r="A46" s="7"/>
      <c r="B46" s="7"/>
      <c r="C46" s="30"/>
      <c r="D46" s="29"/>
      <c r="E46" s="29"/>
    </row>
    <row r="47" spans="1:5" x14ac:dyDescent="0.3">
      <c r="A47" s="7"/>
      <c r="B47" s="7"/>
      <c r="C47" s="30"/>
      <c r="D47" s="29"/>
      <c r="E47" s="29"/>
    </row>
    <row r="48" spans="1:5" x14ac:dyDescent="0.3">
      <c r="A48" s="5" t="s">
        <v>30</v>
      </c>
      <c r="B48" s="7"/>
      <c r="C48" s="30"/>
      <c r="D48" s="29"/>
      <c r="E48" s="29"/>
    </row>
    <row r="49" spans="1:5" x14ac:dyDescent="0.3">
      <c r="A49" s="7" t="s">
        <v>31</v>
      </c>
      <c r="B49" s="7"/>
      <c r="C49" s="36">
        <f>-100-17</f>
        <v>-117</v>
      </c>
      <c r="D49" s="7"/>
      <c r="E49" s="30">
        <f>+D28</f>
        <v>-75</v>
      </c>
    </row>
    <row r="50" spans="1:5" x14ac:dyDescent="0.3">
      <c r="A50" s="7" t="s">
        <v>32</v>
      </c>
      <c r="B50" s="7"/>
      <c r="C50" s="36">
        <v>-32</v>
      </c>
      <c r="D50" s="7"/>
      <c r="E50" s="30"/>
    </row>
    <row r="51" spans="1:5" x14ac:dyDescent="0.3">
      <c r="A51" s="7" t="s">
        <v>33</v>
      </c>
      <c r="B51" s="7"/>
      <c r="C51" s="36">
        <v>-10</v>
      </c>
      <c r="D51" s="7"/>
      <c r="E51" s="30"/>
    </row>
    <row r="52" spans="1:5" x14ac:dyDescent="0.3">
      <c r="A52" s="7" t="s">
        <v>34</v>
      </c>
      <c r="B52" s="7"/>
      <c r="C52" s="36">
        <v>-145</v>
      </c>
      <c r="D52" s="7"/>
      <c r="E52" s="30"/>
    </row>
    <row r="53" spans="1:5" x14ac:dyDescent="0.3">
      <c r="A53" s="7"/>
      <c r="B53" s="7"/>
      <c r="C53" s="36"/>
      <c r="D53" s="7"/>
      <c r="E53" s="30"/>
    </row>
    <row r="54" spans="1:5" ht="19.25" thickBot="1" x14ac:dyDescent="0.35">
      <c r="A54" s="7"/>
      <c r="B54" s="7"/>
      <c r="C54" s="31">
        <f>+C52+C51+C50+C49</f>
        <v>-304</v>
      </c>
      <c r="D54" s="31"/>
      <c r="E54" s="31">
        <f>+E53+E52+E49</f>
        <v>-75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5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5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Fryer</dc:creator>
  <cp:lastModifiedBy>John Fryer</cp:lastModifiedBy>
  <dcterms:created xsi:type="dcterms:W3CDTF">2023-05-06T17:31:24Z</dcterms:created>
  <dcterms:modified xsi:type="dcterms:W3CDTF">2023-05-06T17:35:20Z</dcterms:modified>
</cp:coreProperties>
</file>