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" yWindow="143" windowWidth="23625" windowHeight="983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Sheet1!$A$1:$G$46</definedName>
  </definedNames>
  <calcPr calcId="145621"/>
</workbook>
</file>

<file path=xl/calcChain.xml><?xml version="1.0" encoding="utf-8"?>
<calcChain xmlns="http://schemas.openxmlformats.org/spreadsheetml/2006/main">
  <c r="F46" i="1" l="1"/>
  <c r="D46" i="1"/>
  <c r="E44" i="1"/>
  <c r="G44" i="1" s="1"/>
  <c r="E16" i="1" s="1"/>
  <c r="E43" i="1"/>
  <c r="G43" i="1" s="1"/>
  <c r="G32" i="1"/>
  <c r="G27" i="1"/>
  <c r="E27" i="1"/>
  <c r="G24" i="1"/>
  <c r="G29" i="1" s="1"/>
  <c r="E23" i="1"/>
  <c r="E22" i="1"/>
  <c r="G18" i="1"/>
  <c r="G33" i="1" s="1"/>
  <c r="G34" i="1" s="1"/>
  <c r="E32" i="1" s="1"/>
  <c r="G17" i="1"/>
  <c r="E15" i="1"/>
  <c r="G11" i="1"/>
  <c r="E10" i="1"/>
  <c r="E9" i="1"/>
  <c r="E7" i="1"/>
  <c r="E29" i="1" l="1"/>
  <c r="E46" i="1"/>
  <c r="E11" i="1"/>
  <c r="E24" i="1"/>
  <c r="G46" i="1"/>
  <c r="E14" i="1"/>
  <c r="E17" i="1" s="1"/>
  <c r="E18" i="1" s="1"/>
  <c r="E33" i="1" s="1"/>
  <c r="E34" i="1" s="1"/>
</calcChain>
</file>

<file path=xl/sharedStrings.xml><?xml version="1.0" encoding="utf-8"?>
<sst xmlns="http://schemas.openxmlformats.org/spreadsheetml/2006/main" count="38" uniqueCount="36">
  <si>
    <t>Wolverhampton and District Chess League</t>
  </si>
  <si>
    <t>INCOME &amp; EXPENDITURE ACCOUNT</t>
  </si>
  <si>
    <t xml:space="preserve">FOR THE YEAR ENDED 30 APRIL 2024 </t>
  </si>
  <si>
    <t>DRAFT</t>
  </si>
  <si>
    <t>£</t>
  </si>
  <si>
    <t xml:space="preserve">INCOME </t>
  </si>
  <si>
    <t>Team Fees</t>
  </si>
  <si>
    <t>ECF game fees</t>
  </si>
  <si>
    <t>Tournament Entries</t>
  </si>
  <si>
    <t>Bank Interest</t>
  </si>
  <si>
    <t>EXPENDITURE</t>
  </si>
  <si>
    <t>Trophies/Engraving</t>
  </si>
  <si>
    <t>Rent for meetings</t>
  </si>
  <si>
    <t>Website</t>
  </si>
  <si>
    <t>SURPLUS/DEFICIT</t>
  </si>
  <si>
    <t>BALANCE SHEET at 30th April 2024</t>
  </si>
  <si>
    <t>Cash at Bank</t>
  </si>
  <si>
    <t>Barclays Community Account</t>
  </si>
  <si>
    <t>Barclays Saver Account</t>
  </si>
  <si>
    <t xml:space="preserve">Creditors  </t>
  </si>
  <si>
    <t>Engraving</t>
  </si>
  <si>
    <t>Web hosting</t>
  </si>
  <si>
    <t>NET ASSETS</t>
  </si>
  <si>
    <t>REPRESENTED BY</t>
  </si>
  <si>
    <t>Accumulated Fund, carried forward</t>
  </si>
  <si>
    <t>Surplus/Deficit for the year</t>
  </si>
  <si>
    <t>Honorary Treasurer</t>
  </si>
  <si>
    <t>_ _ _ _ _ _ _ _ _ _ _ _ _ _ _ _</t>
  </si>
  <si>
    <t>Honorary Auditor</t>
  </si>
  <si>
    <t>Memo Accruals</t>
  </si>
  <si>
    <t>bf</t>
  </si>
  <si>
    <t>cashbook</t>
  </si>
  <si>
    <t>cf</t>
  </si>
  <si>
    <t>I&amp;E</t>
  </si>
  <si>
    <t>Trophy engraving, trophies and cupwiinners</t>
  </si>
  <si>
    <t>website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</si>
</sst>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37" fontId="2" fillId="0" borderId="0" xfId="0" applyNumberFormat="1" applyFont="1"/>
    <xf numFmtId="0" fontId="1" fillId="2" borderId="1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7" fontId="2" fillId="0" borderId="0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7" fontId="5" fillId="0" borderId="0" xfId="0" applyNumberFormat="1" applyFont="1"/>
    <xf numFmtId="37" fontId="6" fillId="0" borderId="0" xfId="0" applyNumberFormat="1" applyFont="1"/>
    <xf numFmtId="3" fontId="4" fillId="0" borderId="0" xfId="0" applyNumberFormat="1" applyFont="1"/>
    <xf numFmtId="37" fontId="6" fillId="0" borderId="0" xfId="0" applyNumberFormat="1" applyFont="1" applyBorder="1"/>
    <xf numFmtId="37" fontId="5" fillId="0" borderId="2" xfId="0" applyNumberFormat="1" applyFont="1" applyBorder="1"/>
    <xf numFmtId="3" fontId="5" fillId="0" borderId="2" xfId="0" applyNumberFormat="1" applyFont="1" applyBorder="1"/>
    <xf numFmtId="3" fontId="5" fillId="0" borderId="0" xfId="0" applyNumberFormat="1" applyFont="1"/>
    <xf numFmtId="37" fontId="3" fillId="0" borderId="0" xfId="0" applyNumberFormat="1" applyFont="1" applyBorder="1"/>
    <xf numFmtId="3" fontId="2" fillId="0" borderId="0" xfId="0" applyNumberFormat="1" applyFont="1"/>
    <xf numFmtId="37" fontId="4" fillId="0" borderId="0" xfId="0" applyNumberFormat="1" applyFont="1"/>
    <xf numFmtId="164" fontId="5" fillId="0" borderId="0" xfId="0" applyNumberFormat="1" applyFont="1"/>
    <xf numFmtId="37" fontId="5" fillId="0" borderId="3" xfId="0" applyNumberFormat="1" applyFont="1" applyBorder="1"/>
    <xf numFmtId="3" fontId="5" fillId="0" borderId="3" xfId="0" applyNumberFormat="1" applyFont="1" applyBorder="1"/>
    <xf numFmtId="37" fontId="2" fillId="0" borderId="4" xfId="0" applyNumberFormat="1" applyFont="1" applyBorder="1"/>
    <xf numFmtId="3" fontId="2" fillId="0" borderId="4" xfId="0" applyNumberFormat="1" applyFont="1" applyBorder="1"/>
    <xf numFmtId="37" fontId="5" fillId="0" borderId="5" xfId="0" applyNumberFormat="1" applyFont="1" applyBorder="1"/>
    <xf numFmtId="3" fontId="5" fillId="0" borderId="5" xfId="0" applyNumberFormat="1" applyFont="1" applyBorder="1"/>
    <xf numFmtId="37" fontId="5" fillId="0" borderId="0" xfId="0" applyNumberFormat="1" applyFont="1" applyBorder="1"/>
    <xf numFmtId="3" fontId="5" fillId="0" borderId="0" xfId="0" applyNumberFormat="1" applyFont="1" applyBorder="1"/>
    <xf numFmtId="37" fontId="4" fillId="0" borderId="0" xfId="0" applyNumberFormat="1" applyFont="1" applyBorder="1"/>
    <xf numFmtId="0" fontId="4" fillId="0" borderId="0" xfId="0" applyFont="1" applyBorder="1"/>
    <xf numFmtId="0" fontId="1" fillId="0" borderId="0" xfId="0" applyFont="1" applyBorder="1"/>
    <xf numFmtId="37" fontId="2" fillId="0" borderId="2" xfId="0" applyNumberFormat="1" applyFont="1" applyBorder="1"/>
    <xf numFmtId="3" fontId="2" fillId="0" borderId="2" xfId="0" applyNumberFormat="1" applyFont="1" applyBorder="1"/>
    <xf numFmtId="0" fontId="5" fillId="0" borderId="0" xfId="0" applyFont="1"/>
    <xf numFmtId="3" fontId="7" fillId="0" borderId="0" xfId="0" applyNumberFormat="1" applyFont="1"/>
    <xf numFmtId="0" fontId="0" fillId="0" borderId="0" xfId="0" applyBorder="1"/>
    <xf numFmtId="3" fontId="4" fillId="0" borderId="3" xfId="0" applyNumberFormat="1" applyFont="1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DCL%20accounts%202023-24%20for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s23-24"/>
      <sheetName val="community ac"/>
      <sheetName val="Bus Prem ac"/>
      <sheetName val="forecast"/>
    </sheetNames>
    <sheetDataSet>
      <sheetData sheetId="0"/>
      <sheetData sheetId="1">
        <row r="82">
          <cell r="S82">
            <v>-159.44999999999999</v>
          </cell>
        </row>
        <row r="86">
          <cell r="G86">
            <v>142.4</v>
          </cell>
        </row>
        <row r="91">
          <cell r="X91">
            <v>-150.71</v>
          </cell>
        </row>
      </sheetData>
      <sheetData sheetId="2">
        <row r="59">
          <cell r="G59">
            <v>1744.61</v>
          </cell>
        </row>
        <row r="61">
          <cell r="I61">
            <v>310</v>
          </cell>
          <cell r="J61">
            <v>0</v>
          </cell>
          <cell r="K61">
            <v>19.690000000000001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33" workbookViewId="0">
      <selection activeCell="C56" sqref="C56"/>
    </sheetView>
  </sheetViews>
  <sheetFormatPr defaultRowHeight="18.55" x14ac:dyDescent="0.3"/>
  <cols>
    <col min="1" max="1" width="14.5" customWidth="1"/>
    <col min="3" max="3" width="16.19921875" customWidth="1"/>
    <col min="4" max="4" width="7.09765625" customWidth="1"/>
    <col min="5" max="7" width="5.69921875" customWidth="1"/>
  </cols>
  <sheetData>
    <row r="1" spans="1:7" x14ac:dyDescent="0.3">
      <c r="A1" s="1" t="s">
        <v>0</v>
      </c>
      <c r="B1" s="1"/>
      <c r="C1" s="1"/>
      <c r="D1" s="2"/>
      <c r="E1" s="2"/>
      <c r="F1" s="2"/>
      <c r="G1" s="2"/>
    </row>
    <row r="2" spans="1:7" x14ac:dyDescent="0.3">
      <c r="A2" s="3" t="s">
        <v>1</v>
      </c>
      <c r="B2" s="3"/>
      <c r="C2" s="44"/>
      <c r="D2" s="4"/>
      <c r="E2" s="5"/>
      <c r="F2" s="4"/>
      <c r="G2" s="6"/>
    </row>
    <row r="3" spans="1:7" x14ac:dyDescent="0.3">
      <c r="A3" s="7" t="s">
        <v>2</v>
      </c>
      <c r="B3" s="7"/>
      <c r="C3" s="7"/>
      <c r="D3" s="7"/>
      <c r="E3" s="8" t="s">
        <v>3</v>
      </c>
      <c r="F3" s="9"/>
      <c r="G3" s="2"/>
    </row>
    <row r="4" spans="1:7" x14ac:dyDescent="0.3">
      <c r="A4" s="10"/>
      <c r="B4" s="10"/>
      <c r="C4" s="10"/>
      <c r="D4" s="10"/>
      <c r="E4" s="8">
        <v>2024</v>
      </c>
      <c r="F4" s="9"/>
      <c r="G4" s="11">
        <v>2023</v>
      </c>
    </row>
    <row r="5" spans="1:7" x14ac:dyDescent="0.3">
      <c r="A5" s="10"/>
      <c r="B5" s="10"/>
      <c r="C5" s="10"/>
      <c r="D5" s="10"/>
      <c r="E5" s="12" t="s">
        <v>4</v>
      </c>
      <c r="F5" s="13"/>
      <c r="G5" s="12" t="s">
        <v>4</v>
      </c>
    </row>
    <row r="6" spans="1:7" x14ac:dyDescent="0.3">
      <c r="A6" s="7" t="s">
        <v>5</v>
      </c>
      <c r="B6" s="7"/>
      <c r="C6" s="7"/>
      <c r="D6" s="7"/>
      <c r="E6" s="14"/>
      <c r="F6" s="15"/>
      <c r="G6" s="2"/>
    </row>
    <row r="7" spans="1:7" x14ac:dyDescent="0.3">
      <c r="A7" s="10" t="s">
        <v>6</v>
      </c>
      <c r="B7" s="7"/>
      <c r="C7" s="7"/>
      <c r="D7" s="7"/>
      <c r="E7" s="16">
        <f>+'[1]Bus Prem ac'!I61</f>
        <v>310</v>
      </c>
      <c r="F7" s="17"/>
      <c r="G7" s="18">
        <v>300</v>
      </c>
    </row>
    <row r="8" spans="1:7" x14ac:dyDescent="0.3">
      <c r="A8" s="10" t="s">
        <v>7</v>
      </c>
      <c r="B8" s="10"/>
      <c r="C8" s="10"/>
      <c r="D8" s="10"/>
      <c r="E8" s="16"/>
      <c r="F8" s="19"/>
      <c r="G8" s="18"/>
    </row>
    <row r="9" spans="1:7" x14ac:dyDescent="0.3">
      <c r="A9" s="10" t="s">
        <v>8</v>
      </c>
      <c r="B9" s="10"/>
      <c r="C9" s="10"/>
      <c r="D9" s="10"/>
      <c r="E9" s="16">
        <f>+'[1]Bus Prem ac'!J61</f>
        <v>0</v>
      </c>
      <c r="F9" s="19"/>
      <c r="G9" s="18">
        <v>51</v>
      </c>
    </row>
    <row r="10" spans="1:7" x14ac:dyDescent="0.3">
      <c r="A10" s="10" t="s">
        <v>9</v>
      </c>
      <c r="B10" s="10"/>
      <c r="C10" s="10"/>
      <c r="D10" s="10"/>
      <c r="E10" s="16">
        <f>+'[1]Bus Prem ac'!K61</f>
        <v>19.690000000000001</v>
      </c>
      <c r="F10" s="19"/>
      <c r="G10" s="18">
        <v>2.64</v>
      </c>
    </row>
    <row r="11" spans="1:7" ht="19.25" thickBot="1" x14ac:dyDescent="0.35">
      <c r="A11" s="7"/>
      <c r="B11" s="7"/>
      <c r="C11" s="7"/>
      <c r="D11" s="7"/>
      <c r="E11" s="20">
        <f>SUM(E7:E10)</f>
        <v>329.69</v>
      </c>
      <c r="F11" s="19"/>
      <c r="G11" s="21">
        <f>SUM(G7:G10)</f>
        <v>353.64</v>
      </c>
    </row>
    <row r="12" spans="1:7" x14ac:dyDescent="0.3">
      <c r="A12" s="10"/>
      <c r="B12" s="10"/>
      <c r="C12" s="10"/>
      <c r="D12" s="10"/>
      <c r="E12" s="16"/>
      <c r="F12" s="19"/>
      <c r="G12" s="22"/>
    </row>
    <row r="13" spans="1:7" x14ac:dyDescent="0.3">
      <c r="A13" s="7" t="s">
        <v>10</v>
      </c>
      <c r="B13" s="7"/>
      <c r="C13" s="7"/>
      <c r="D13" s="7"/>
      <c r="E13" s="2"/>
      <c r="F13" s="23"/>
      <c r="G13" s="24"/>
    </row>
    <row r="14" spans="1:7" x14ac:dyDescent="0.3">
      <c r="A14" s="10" t="s">
        <v>11</v>
      </c>
      <c r="B14" s="10"/>
      <c r="C14" s="10"/>
      <c r="D14" s="25"/>
      <c r="E14" s="26">
        <f>-G43</f>
        <v>-93.449999999999989</v>
      </c>
      <c r="F14" s="19"/>
      <c r="G14" s="22">
        <v>-169</v>
      </c>
    </row>
    <row r="15" spans="1:7" x14ac:dyDescent="0.3">
      <c r="A15" s="10" t="s">
        <v>12</v>
      </c>
      <c r="B15" s="10"/>
      <c r="C15" s="10"/>
      <c r="D15" s="10"/>
      <c r="E15" s="16">
        <f>+D15</f>
        <v>0</v>
      </c>
      <c r="F15" s="19"/>
      <c r="G15" s="22">
        <v>-60</v>
      </c>
    </row>
    <row r="16" spans="1:7" x14ac:dyDescent="0.3">
      <c r="A16" s="10" t="s">
        <v>13</v>
      </c>
      <c r="B16" s="10"/>
      <c r="C16" s="10"/>
      <c r="D16" s="10"/>
      <c r="E16" s="16">
        <f>-G44</f>
        <v>-5.710000000000008</v>
      </c>
      <c r="F16" s="19"/>
      <c r="G16" s="22">
        <v>-145</v>
      </c>
    </row>
    <row r="17" spans="1:7" x14ac:dyDescent="0.3">
      <c r="A17" s="10"/>
      <c r="B17" s="10"/>
      <c r="C17" s="10"/>
      <c r="D17" s="10"/>
      <c r="E17" s="27">
        <f>SUM(E14:E16)</f>
        <v>-99.16</v>
      </c>
      <c r="F17" s="19"/>
      <c r="G17" s="28">
        <f>SUM(G14:G16)</f>
        <v>-374</v>
      </c>
    </row>
    <row r="18" spans="1:7" ht="19.25" thickBot="1" x14ac:dyDescent="0.35">
      <c r="A18" s="7" t="s">
        <v>14</v>
      </c>
      <c r="B18" s="10"/>
      <c r="C18" s="10"/>
      <c r="D18" s="10"/>
      <c r="E18" s="29">
        <f>+E11+E17</f>
        <v>230.53</v>
      </c>
      <c r="F18" s="23"/>
      <c r="G18" s="30">
        <f>+G11+G17</f>
        <v>-20.360000000000014</v>
      </c>
    </row>
    <row r="19" spans="1:7" ht="19.25" thickTop="1" x14ac:dyDescent="0.3">
      <c r="A19" s="10"/>
      <c r="B19" s="10"/>
      <c r="C19" s="10"/>
      <c r="D19" s="10"/>
      <c r="E19" s="16"/>
      <c r="F19" s="19"/>
      <c r="G19" s="22"/>
    </row>
    <row r="20" spans="1:7" x14ac:dyDescent="0.3">
      <c r="A20" s="3" t="s">
        <v>15</v>
      </c>
      <c r="B20" s="3"/>
      <c r="C20" s="44"/>
      <c r="D20" s="10"/>
      <c r="E20" s="16"/>
      <c r="F20" s="19"/>
      <c r="G20" s="22"/>
    </row>
    <row r="21" spans="1:7" x14ac:dyDescent="0.3">
      <c r="A21" s="7" t="s">
        <v>16</v>
      </c>
      <c r="B21" s="10"/>
      <c r="C21" s="10"/>
      <c r="D21" s="10"/>
      <c r="E21" s="16"/>
      <c r="F21" s="19"/>
      <c r="G21" s="22"/>
    </row>
    <row r="22" spans="1:7" x14ac:dyDescent="0.3">
      <c r="A22" s="10" t="s">
        <v>17</v>
      </c>
      <c r="B22" s="10"/>
      <c r="C22" s="10"/>
      <c r="D22" s="10"/>
      <c r="E22" s="16">
        <f>+'[1]community ac'!G86</f>
        <v>142.4</v>
      </c>
      <c r="F22" s="19"/>
      <c r="G22" s="22">
        <v>103</v>
      </c>
    </row>
    <row r="23" spans="1:7" x14ac:dyDescent="0.3">
      <c r="A23" s="10" t="s">
        <v>18</v>
      </c>
      <c r="B23" s="10"/>
      <c r="C23" s="10"/>
      <c r="D23" s="10"/>
      <c r="E23" s="31">
        <f>+'[1]Bus Prem ac'!G59</f>
        <v>1744.61</v>
      </c>
      <c r="F23" s="19"/>
      <c r="G23" s="32">
        <v>1764.92</v>
      </c>
    </row>
    <row r="24" spans="1:7" x14ac:dyDescent="0.3">
      <c r="A24" s="10"/>
      <c r="B24" s="10"/>
      <c r="C24" s="10"/>
      <c r="D24" s="10"/>
      <c r="E24" s="33">
        <f>+E23+E22</f>
        <v>1887.01</v>
      </c>
      <c r="F24" s="19"/>
      <c r="G24" s="34">
        <f>+G23+G22</f>
        <v>1867.92</v>
      </c>
    </row>
    <row r="25" spans="1:7" x14ac:dyDescent="0.3">
      <c r="A25" s="7" t="s">
        <v>19</v>
      </c>
      <c r="B25" s="10"/>
      <c r="C25" s="10"/>
      <c r="D25" s="10"/>
      <c r="E25" s="16"/>
      <c r="F25" s="19"/>
      <c r="G25" s="18"/>
    </row>
    <row r="26" spans="1:7" x14ac:dyDescent="0.3">
      <c r="A26" s="10" t="s">
        <v>20</v>
      </c>
      <c r="B26" s="10"/>
      <c r="C26" s="10"/>
      <c r="D26" s="35"/>
      <c r="E26" s="16"/>
      <c r="F26" s="33"/>
      <c r="G26" s="18"/>
    </row>
    <row r="27" spans="1:7" x14ac:dyDescent="0.3">
      <c r="A27" s="10" t="s">
        <v>21</v>
      </c>
      <c r="B27" s="10"/>
      <c r="C27" s="10"/>
      <c r="D27" s="36"/>
      <c r="E27" s="16">
        <f>-F43</f>
        <v>-93</v>
      </c>
      <c r="F27" s="33"/>
      <c r="G27" s="22">
        <f>+D46</f>
        <v>-304</v>
      </c>
    </row>
    <row r="28" spans="1:7" x14ac:dyDescent="0.3">
      <c r="A28" s="7"/>
      <c r="B28" s="10"/>
      <c r="C28" s="10"/>
      <c r="D28" s="36"/>
      <c r="E28" s="16"/>
      <c r="F28" s="19"/>
      <c r="G28" s="22"/>
    </row>
    <row r="29" spans="1:7" ht="19.25" thickBot="1" x14ac:dyDescent="0.35">
      <c r="A29" s="7" t="s">
        <v>22</v>
      </c>
      <c r="B29" s="7"/>
      <c r="C29" s="7"/>
      <c r="D29" s="37"/>
      <c r="E29" s="38">
        <f>+E27+E24</f>
        <v>1794.01</v>
      </c>
      <c r="F29" s="23"/>
      <c r="G29" s="39">
        <f>+G27+G24</f>
        <v>1563.92</v>
      </c>
    </row>
    <row r="30" spans="1:7" x14ac:dyDescent="0.3">
      <c r="A30" s="7"/>
      <c r="B30" s="7"/>
      <c r="C30" s="7"/>
      <c r="D30" s="7"/>
      <c r="E30" s="2"/>
      <c r="F30" s="23"/>
      <c r="G30" s="22"/>
    </row>
    <row r="31" spans="1:7" x14ac:dyDescent="0.3">
      <c r="A31" s="7" t="s">
        <v>23</v>
      </c>
      <c r="B31" s="7"/>
      <c r="C31" s="7"/>
      <c r="D31" s="7"/>
      <c r="E31" s="2"/>
      <c r="F31" s="23"/>
      <c r="G31" s="22"/>
    </row>
    <row r="32" spans="1:7" x14ac:dyDescent="0.3">
      <c r="A32" s="10" t="s">
        <v>24</v>
      </c>
      <c r="B32" s="10"/>
      <c r="C32" s="10"/>
      <c r="D32" s="10"/>
      <c r="E32" s="16">
        <f>+G34</f>
        <v>1563.6399999999999</v>
      </c>
      <c r="F32" s="19"/>
      <c r="G32" s="22">
        <f>1583+1</f>
        <v>1584</v>
      </c>
    </row>
    <row r="33" spans="1:7" x14ac:dyDescent="0.3">
      <c r="A33" s="10" t="s">
        <v>25</v>
      </c>
      <c r="B33" s="10"/>
      <c r="C33" s="10"/>
      <c r="D33" s="10"/>
      <c r="E33" s="16">
        <f>+E18</f>
        <v>230.53</v>
      </c>
      <c r="F33" s="19"/>
      <c r="G33" s="22">
        <f>+G18</f>
        <v>-20.360000000000014</v>
      </c>
    </row>
    <row r="34" spans="1:7" ht="19.25" thickBot="1" x14ac:dyDescent="0.35">
      <c r="A34" s="10"/>
      <c r="B34" s="10"/>
      <c r="C34" s="10"/>
      <c r="D34" s="10"/>
      <c r="E34" s="38">
        <f>+E33+E32</f>
        <v>1794.1699999999998</v>
      </c>
      <c r="F34" s="23"/>
      <c r="G34" s="39">
        <f>+G33+G32</f>
        <v>1563.6399999999999</v>
      </c>
    </row>
    <row r="35" spans="1:7" x14ac:dyDescent="0.3">
      <c r="A35" s="10"/>
      <c r="B35" s="10"/>
      <c r="C35" s="10"/>
      <c r="D35" s="10"/>
      <c r="E35" s="40"/>
      <c r="F35" s="36"/>
      <c r="G35" s="18"/>
    </row>
    <row r="36" spans="1:7" x14ac:dyDescent="0.3">
      <c r="A36" s="10"/>
      <c r="B36" s="10"/>
      <c r="C36" s="10"/>
      <c r="D36" s="10"/>
      <c r="E36" s="40"/>
      <c r="F36" s="36"/>
      <c r="G36" s="18"/>
    </row>
    <row r="37" spans="1:7" x14ac:dyDescent="0.3">
      <c r="A37" s="10" t="s">
        <v>26</v>
      </c>
      <c r="B37" s="10"/>
      <c r="C37" s="10"/>
      <c r="D37" s="10"/>
      <c r="E37" s="41" t="s">
        <v>27</v>
      </c>
      <c r="F37" s="42"/>
      <c r="G37" s="18"/>
    </row>
    <row r="38" spans="1:7" x14ac:dyDescent="0.3">
      <c r="A38" s="10"/>
      <c r="B38" s="10"/>
      <c r="C38" s="10"/>
      <c r="D38" s="10"/>
      <c r="E38" s="40"/>
      <c r="F38" s="10"/>
      <c r="G38" s="18"/>
    </row>
    <row r="39" spans="1:7" x14ac:dyDescent="0.3">
      <c r="A39" s="10"/>
      <c r="B39" s="10"/>
      <c r="C39" s="10"/>
      <c r="D39" s="10"/>
      <c r="E39" s="40"/>
      <c r="F39" s="10"/>
      <c r="G39" s="18"/>
    </row>
    <row r="40" spans="1:7" x14ac:dyDescent="0.3">
      <c r="A40" s="10" t="s">
        <v>28</v>
      </c>
      <c r="B40" s="10"/>
      <c r="C40" s="10"/>
      <c r="D40" s="10"/>
      <c r="E40" s="41" t="s">
        <v>27</v>
      </c>
      <c r="G40" s="18"/>
    </row>
    <row r="41" spans="1:7" x14ac:dyDescent="0.3">
      <c r="A41" s="10"/>
      <c r="B41" s="10"/>
      <c r="C41" s="10"/>
      <c r="D41" s="10"/>
      <c r="E41" s="40"/>
      <c r="F41" s="10"/>
      <c r="G41" s="18"/>
    </row>
    <row r="42" spans="1:7" x14ac:dyDescent="0.3">
      <c r="A42" s="7" t="s">
        <v>29</v>
      </c>
      <c r="B42" s="10"/>
      <c r="C42" s="10"/>
      <c r="D42" s="11" t="s">
        <v>30</v>
      </c>
      <c r="E42" s="8" t="s">
        <v>31</v>
      </c>
      <c r="F42" s="11" t="s">
        <v>32</v>
      </c>
      <c r="G42" s="11" t="s">
        <v>33</v>
      </c>
    </row>
    <row r="43" spans="1:7" x14ac:dyDescent="0.3">
      <c r="A43" s="10" t="s">
        <v>34</v>
      </c>
      <c r="B43" s="18"/>
      <c r="C43" s="18"/>
      <c r="D43" s="18">
        <v>-159</v>
      </c>
      <c r="E43" s="22">
        <f>-'[1]community ac'!S82</f>
        <v>159.44999999999999</v>
      </c>
      <c r="F43" s="18">
        <v>93</v>
      </c>
      <c r="G43" s="18">
        <f>SUM(D43:F43)</f>
        <v>93.449999999999989</v>
      </c>
    </row>
    <row r="44" spans="1:7" x14ac:dyDescent="0.3">
      <c r="A44" s="10" t="s">
        <v>35</v>
      </c>
      <c r="B44" s="18"/>
      <c r="C44" s="18"/>
      <c r="D44" s="18">
        <v>-145</v>
      </c>
      <c r="E44" s="22">
        <f>-'[1]community ac'!X91</f>
        <v>150.71</v>
      </c>
      <c r="F44" s="18"/>
      <c r="G44" s="18">
        <f>SUM(D44:F44)</f>
        <v>5.710000000000008</v>
      </c>
    </row>
    <row r="45" spans="1:7" x14ac:dyDescent="0.3">
      <c r="A45" s="10"/>
      <c r="B45" s="18"/>
      <c r="C45" s="18"/>
      <c r="D45" s="18"/>
      <c r="E45" s="22"/>
      <c r="F45" s="18"/>
      <c r="G45" s="18"/>
    </row>
    <row r="46" spans="1:7" x14ac:dyDescent="0.3">
      <c r="A46" s="10"/>
      <c r="B46" s="18"/>
      <c r="C46" s="18"/>
      <c r="D46" s="43">
        <f>SUM(D43:D45)</f>
        <v>-304</v>
      </c>
      <c r="E46" s="43">
        <f t="shared" ref="E46:G46" si="0">SUM(E43:E45)</f>
        <v>310.15999999999997</v>
      </c>
      <c r="F46" s="43">
        <f t="shared" si="0"/>
        <v>93</v>
      </c>
      <c r="G46" s="43">
        <f t="shared" si="0"/>
        <v>99.16</v>
      </c>
    </row>
  </sheetData>
  <pageMargins left="0.7" right="0.7" top="0.75" bottom="0.75" header="0.3" footer="0.3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5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5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Fryer</dc:creator>
  <cp:lastModifiedBy>John Fryer</cp:lastModifiedBy>
  <cp:lastPrinted>2024-05-21T05:56:10Z</cp:lastPrinted>
  <dcterms:created xsi:type="dcterms:W3CDTF">2024-05-21T05:53:01Z</dcterms:created>
  <dcterms:modified xsi:type="dcterms:W3CDTF">2024-05-21T05:58:05Z</dcterms:modified>
</cp:coreProperties>
</file>